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<sst xmlns="http://schemas.openxmlformats.org/spreadsheetml/2006/main" count="63" uniqueCount="51">
  <si>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Znak: EZ/772/415/23 (127741)</t>
  </si>
  <si>
    <t>ZAŁĄCZNIK NR 1 FORMULARZ ASORTYMENTOWO-CENOWY</t>
  </si>
  <si>
    <t>lp.</t>
  </si>
  <si>
    <t>Nazwa asortymentu</t>
  </si>
  <si>
    <t>nr katalogowy</t>
  </si>
  <si>
    <t>Nazwa producenta</t>
  </si>
  <si>
    <t>Grupa / Kategoria wg Wspólnego Słownika Zamówień (CPV)</t>
  </si>
  <si>
    <t>j.m</t>
  </si>
  <si>
    <t>Ilość</t>
  </si>
  <si>
    <t>Cena j. Netto</t>
  </si>
  <si>
    <t>Vat</t>
  </si>
  <si>
    <t>Kwota Vat</t>
  </si>
  <si>
    <t>Cena j. Brutto</t>
  </si>
  <si>
    <t>Wartość netto</t>
  </si>
  <si>
    <t>Wartość Vat</t>
  </si>
  <si>
    <t>Wartość brutto</t>
  </si>
  <si>
    <t>1.</t>
  </si>
  <si>
    <t>Osłona na głowicę USG NIENAWILŻONA ( op. 144 szt.*)</t>
  </si>
  <si>
    <t>33124130-5</t>
  </si>
  <si>
    <t>szt.</t>
  </si>
  <si>
    <t>2.</t>
  </si>
  <si>
    <t>Elektroda bipolarna do stymulacji włókien ruchowych i czuciowych, średnica 6mm, z kablem o długości 2m.</t>
  </si>
  <si>
    <t>33190000-8</t>
  </si>
  <si>
    <t>kpl.</t>
  </si>
  <si>
    <t>3.</t>
  </si>
  <si>
    <r>
      <rPr>
        <sz val="11"/>
        <color indexed="8"/>
        <rFont val="Calibri"/>
        <family val="2"/>
      </rPr>
      <t>Papier do programatora BIOTRONIC 111mm x 125mm x 200-300szt</t>
    </r>
    <r>
      <rPr>
        <sz val="11"/>
        <color indexed="60"/>
        <rFont val="Calibri"/>
        <family val="2"/>
      </rPr>
      <t>*</t>
    </r>
    <r>
      <rPr>
        <sz val="11"/>
        <color indexed="8"/>
        <rFont val="Calibri"/>
        <family val="2"/>
      </rPr>
      <t>.</t>
    </r>
  </si>
  <si>
    <t>33198000-4</t>
  </si>
  <si>
    <t>op.</t>
  </si>
  <si>
    <t>4.</t>
  </si>
  <si>
    <r>
      <rPr>
        <sz val="11"/>
        <color indexed="8"/>
        <rFont val="Calibri"/>
        <family val="2"/>
      </rPr>
      <t>Papier do programatora ST JUDE 210mm x 140mm x 250szt</t>
    </r>
    <r>
      <rPr>
        <sz val="11"/>
        <color indexed="60"/>
        <rFont val="Calibri"/>
        <family val="2"/>
      </rPr>
      <t>*</t>
    </r>
    <r>
      <rPr>
        <sz val="11"/>
        <color indexed="8"/>
        <rFont val="Calibri"/>
        <family val="2"/>
      </rPr>
      <t>.</t>
    </r>
  </si>
  <si>
    <t>op</t>
  </si>
  <si>
    <t>5.</t>
  </si>
  <si>
    <t>Papier do EKG 112mm x 25m grubość rolki do 4,5cm do aparatu M-TRACE</t>
  </si>
  <si>
    <t>szt</t>
  </si>
  <si>
    <t>6.</t>
  </si>
  <si>
    <t>Papier do programatora Boston 110mmx75mmx400 bez nadruku model 3120  x 1 op.</t>
  </si>
  <si>
    <t>7.</t>
  </si>
  <si>
    <t>Elektroda BIS( indeks bispektralny) (1op 25szt)*</t>
  </si>
  <si>
    <t>33123200-0</t>
  </si>
  <si>
    <t>8.</t>
  </si>
  <si>
    <t>Żel wodny lubryfikant na bazie wody, bez dodatku środka znieczulającego, bez środka dezynfekcyjnego, antyalergiczny, nie powodujący uszkodzenia materiałów z gumy i metalu. Op.=142g.</t>
  </si>
  <si>
    <t>33140000-3</t>
  </si>
  <si>
    <t>9.</t>
  </si>
  <si>
    <t xml:space="preserve">Sensor przepływu neonatologiczny do pomiaru kalorymatrii 1,8 m,  kompatybilna z urządzeniem:Artema, monitor Mindray (pakowane po 10 szt.) </t>
  </si>
  <si>
    <t>10.</t>
  </si>
  <si>
    <t xml:space="preserve">Sensor przepływu do pomiaru kalorymatrii 1,8 m,  kompatybilny z urządzeniem:Artema, monitor Mindray,  (pakowane po 10 szt.) </t>
  </si>
  <si>
    <t>11.</t>
  </si>
  <si>
    <t>Elektrody do stymulacji i defibrylacji pediatryczne do 25 kg kompatybilne z urządzeniem: Defibrylator Mindray nr REF MR61</t>
  </si>
  <si>
    <t>RAZEM</t>
  </si>
  <si>
    <t xml:space="preserve"> *</t>
  </si>
  <si>
    <t>UWAGA:  Zamawiający dopuszcza inne wielkości opakowań z odpowiednim przeliczeniem ilości w opakowaniu z dokładnością do dwóch miejsc po przecinku.  Z zastrzeżeniem, iż Wykonawca nie może zaoferować ilości opakowań jednostkowych (przeliczonej do 2 miejsc po przecinku) mniejszej niż 1 (0,01-0,99), gdyż Zamawiający musi mieć możliwość zakupu z zawartej umowy przynajmniej jednego opakowania.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</si>
</sst>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zł-415];[RED]\-#,##0.00\ [$zł-415]"/>
    <numFmt numFmtId="166" formatCode="#,##0"/>
    <numFmt numFmtId="167" formatCode="#,##0.00"/>
    <numFmt numFmtId="168" formatCode="\ * #,##0.00&quot; zł &quot;;\-* #,##0.00&quot; zł &quot;;\ * \-#&quot; zł &quot;;\ @\ "/>
    <numFmt numFmtId="169" formatCode="0%"/>
    <numFmt numFmtId="170" formatCode="0"/>
    <numFmt numFmtId="171" formatCode="0.00%"/>
    <numFmt numFmtId="172" formatCode="0.00"/>
    <numFmt numFmtId="173" formatCode="0;[RED]\-0"/>
  </numFmts>
  <fonts count="18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0"/>
      <color indexed="63"/>
      <name val="Mangal"/>
      <family val="2"/>
    </font>
    <font>
      <sz val="10"/>
      <name val="Mangal"/>
      <family val="2"/>
    </font>
    <font>
      <u val="single"/>
      <sz val="10"/>
      <color indexed="8"/>
      <name val="Mang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4" fillId="0" borderId="0" applyBorder="0" applyProtection="0">
      <alignment/>
    </xf>
    <xf numFmtId="42" fontId="0" fillId="0" borderId="0" applyFill="0" applyBorder="0" applyAlignment="0" applyProtection="0"/>
    <xf numFmtId="169" fontId="14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1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Border="1" applyAlignment="1">
      <alignment horizontal="left" vertical="center"/>
    </xf>
    <xf numFmtId="164" fontId="13" fillId="0" borderId="2" xfId="0" applyFont="1" applyBorder="1" applyAlignment="1">
      <alignment horizontal="center" vertical="center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/>
    </xf>
    <xf numFmtId="164" fontId="13" fillId="9" borderId="4" xfId="0" applyFont="1" applyFill="1" applyBorder="1" applyAlignment="1">
      <alignment horizontal="center" vertical="center"/>
    </xf>
    <xf numFmtId="165" fontId="12" fillId="0" borderId="3" xfId="17" applyNumberFormat="1" applyFont="1" applyBorder="1" applyAlignment="1" applyProtection="1">
      <alignment horizontal="center" vertical="center"/>
      <protection/>
    </xf>
    <xf numFmtId="169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center" vertical="center"/>
    </xf>
    <xf numFmtId="164" fontId="12" fillId="0" borderId="4" xfId="0" applyFont="1" applyFill="1" applyBorder="1" applyAlignment="1" applyProtection="1">
      <alignment horizontal="center" vertical="center" wrapText="1"/>
      <protection locked="0"/>
    </xf>
    <xf numFmtId="167" fontId="12" fillId="0" borderId="4" xfId="0" applyNumberFormat="1" applyFont="1" applyFill="1" applyBorder="1" applyAlignment="1">
      <alignment horizontal="center" vertical="center"/>
    </xf>
    <xf numFmtId="165" fontId="12" fillId="0" borderId="3" xfId="17" applyNumberFormat="1" applyFont="1" applyFill="1" applyBorder="1" applyAlignment="1" applyProtection="1">
      <alignment horizontal="center" vertical="center"/>
      <protection/>
    </xf>
    <xf numFmtId="169" fontId="12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169" fontId="12" fillId="0" borderId="0" xfId="19" applyFont="1" applyFill="1" applyBorder="1" applyAlignment="1" applyProtection="1">
      <alignment horizontal="center" vertical="center"/>
      <protection/>
    </xf>
    <xf numFmtId="171" fontId="12" fillId="0" borderId="0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3" fontId="12" fillId="0" borderId="3" xfId="33" applyNumberFormat="1" applyFont="1" applyFill="1" applyBorder="1" applyAlignment="1">
      <alignment horizontal="center" vertical="center" wrapText="1"/>
      <protection/>
    </xf>
    <xf numFmtId="164" fontId="12" fillId="0" borderId="4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4" fontId="12" fillId="0" borderId="3" xfId="33" applyFont="1" applyFill="1" applyBorder="1" applyAlignment="1">
      <alignment horizontal="center" vertical="center" wrapText="1"/>
      <protection/>
    </xf>
    <xf numFmtId="164" fontId="13" fillId="10" borderId="3" xfId="0" applyFont="1" applyFill="1" applyBorder="1" applyAlignment="1">
      <alignment horizontal="center" vertical="center"/>
    </xf>
    <xf numFmtId="165" fontId="13" fillId="10" borderId="3" xfId="0" applyNumberFormat="1" applyFont="1" applyFill="1" applyBorder="1" applyAlignment="1">
      <alignment horizontal="right" vertical="center"/>
    </xf>
    <xf numFmtId="164" fontId="16" fillId="0" borderId="0" xfId="0" applyFont="1" applyFill="1" applyAlignment="1">
      <alignment horizontal="right" vertical="center"/>
    </xf>
    <xf numFmtId="164" fontId="17" fillId="0" borderId="0" xfId="34" applyFont="1" applyFill="1" applyBorder="1" applyAlignment="1">
      <alignment horizontal="left" vertical="top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" xfId="30"/>
    <cellStyle name="Nagłówek" xfId="31"/>
    <cellStyle name="Neutral 1" xfId="32"/>
    <cellStyle name="Normalny_014 dwie lok" xfId="33"/>
    <cellStyle name="Normalny_Arkusz1" xfId="34"/>
    <cellStyle name="Note 1" xfId="35"/>
    <cellStyle name="Status 1" xfId="36"/>
    <cellStyle name="Text 1" xfId="37"/>
    <cellStyle name="Warning 1" xfId="38"/>
    <cellStyle name="Wyni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89C765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"/>
  <sheetViews>
    <sheetView tabSelected="1" zoomScale="75" zoomScaleNormal="75" workbookViewId="0" topLeftCell="A7">
      <selection activeCell="D12" sqref="D12"/>
    </sheetView>
  </sheetViews>
  <sheetFormatPr defaultColWidth="8.00390625" defaultRowHeight="12.75"/>
  <cols>
    <col min="1" max="1" width="4.28125" style="1" customWidth="1"/>
    <col min="2" max="2" width="38.421875" style="1" customWidth="1"/>
    <col min="3" max="3" width="13.8515625" style="1" customWidth="1"/>
    <col min="4" max="4" width="19.421875" style="1" customWidth="1"/>
    <col min="5" max="5" width="11.421875" style="1" customWidth="1"/>
    <col min="6" max="6" width="4.8515625" style="1" customWidth="1"/>
    <col min="7" max="7" width="11.57421875" style="2" customWidth="1"/>
    <col min="8" max="8" width="10.140625" style="3" customWidth="1"/>
    <col min="9" max="9" width="6.140625" style="1" customWidth="1"/>
    <col min="10" max="10" width="8.28125" style="1" customWidth="1"/>
    <col min="11" max="11" width="11.140625" style="1" customWidth="1"/>
    <col min="12" max="12" width="13.421875" style="4" customWidth="1"/>
    <col min="13" max="13" width="12.00390625" style="4" customWidth="1"/>
    <col min="14" max="14" width="13.7109375" style="4" customWidth="1"/>
    <col min="15" max="16384" width="9.421875" style="1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 t="s">
        <v>10</v>
      </c>
      <c r="J3" s="11" t="s">
        <v>11</v>
      </c>
      <c r="K3" s="11" t="s">
        <v>12</v>
      </c>
      <c r="L3" s="10" t="s">
        <v>13</v>
      </c>
      <c r="M3" s="10" t="s">
        <v>14</v>
      </c>
      <c r="N3" s="10" t="s">
        <v>15</v>
      </c>
    </row>
    <row r="4" spans="1:14" ht="70.5" customHeight="1">
      <c r="A4" s="7"/>
      <c r="B4" s="8"/>
      <c r="C4" s="8"/>
      <c r="D4" s="8"/>
      <c r="E4" s="8"/>
      <c r="F4" s="8"/>
      <c r="G4" s="8"/>
      <c r="H4" s="9"/>
      <c r="I4" s="10"/>
      <c r="J4" s="10"/>
      <c r="K4" s="10"/>
      <c r="L4" s="10"/>
      <c r="M4" s="10"/>
      <c r="N4" s="10"/>
    </row>
    <row r="5" spans="1:14" ht="27">
      <c r="A5" s="12" t="s">
        <v>16</v>
      </c>
      <c r="B5" s="13" t="s">
        <v>17</v>
      </c>
      <c r="C5" s="13"/>
      <c r="D5" s="13"/>
      <c r="E5" s="14" t="s">
        <v>18</v>
      </c>
      <c r="F5" s="14" t="s">
        <v>19</v>
      </c>
      <c r="G5" s="15">
        <v>288</v>
      </c>
      <c r="H5" s="16"/>
      <c r="I5" s="17">
        <v>0.08</v>
      </c>
      <c r="J5" s="18">
        <f aca="true" t="shared" si="0" ref="J5:J15">H5*I5</f>
        <v>0</v>
      </c>
      <c r="K5" s="18">
        <f aca="true" t="shared" si="1" ref="K5:K15">H5+J5</f>
        <v>0</v>
      </c>
      <c r="L5" s="19">
        <f aca="true" t="shared" si="2" ref="L5:L15">G5*H5</f>
        <v>0</v>
      </c>
      <c r="M5" s="19">
        <f aca="true" t="shared" si="3" ref="M5:M15">G5*J5</f>
        <v>0</v>
      </c>
      <c r="N5" s="19">
        <f aca="true" t="shared" si="4" ref="N5:N15">L5+M5</f>
        <v>0</v>
      </c>
    </row>
    <row r="6" spans="1:14" s="2" customFormat="1" ht="39">
      <c r="A6" s="20" t="s">
        <v>20</v>
      </c>
      <c r="B6" s="21" t="s">
        <v>21</v>
      </c>
      <c r="C6" s="21"/>
      <c r="D6" s="21"/>
      <c r="E6" s="22" t="s">
        <v>22</v>
      </c>
      <c r="F6" s="22" t="s">
        <v>23</v>
      </c>
      <c r="G6" s="15">
        <v>1</v>
      </c>
      <c r="H6" s="23"/>
      <c r="I6" s="24">
        <v>0.08</v>
      </c>
      <c r="J6" s="25">
        <f t="shared" si="0"/>
        <v>0</v>
      </c>
      <c r="K6" s="25">
        <f t="shared" si="1"/>
        <v>0</v>
      </c>
      <c r="L6" s="26">
        <f t="shared" si="2"/>
        <v>0</v>
      </c>
      <c r="M6" s="26">
        <f t="shared" si="3"/>
        <v>0</v>
      </c>
      <c r="N6" s="26">
        <f t="shared" si="4"/>
        <v>0</v>
      </c>
    </row>
    <row r="7" spans="1:14" s="2" customFormat="1" ht="27">
      <c r="A7" s="20" t="s">
        <v>24</v>
      </c>
      <c r="B7" s="13" t="s">
        <v>25</v>
      </c>
      <c r="C7" s="13"/>
      <c r="D7" s="13"/>
      <c r="E7" s="22" t="s">
        <v>26</v>
      </c>
      <c r="F7" s="22" t="s">
        <v>27</v>
      </c>
      <c r="G7" s="15">
        <v>1</v>
      </c>
      <c r="H7" s="23"/>
      <c r="I7" s="17">
        <v>0.08</v>
      </c>
      <c r="J7" s="18">
        <f t="shared" si="0"/>
        <v>0</v>
      </c>
      <c r="K7" s="18">
        <f t="shared" si="1"/>
        <v>0</v>
      </c>
      <c r="L7" s="19">
        <f t="shared" si="2"/>
        <v>0</v>
      </c>
      <c r="M7" s="19">
        <f t="shared" si="3"/>
        <v>0</v>
      </c>
      <c r="N7" s="19">
        <f t="shared" si="4"/>
        <v>0</v>
      </c>
    </row>
    <row r="8" spans="1:14" ht="27">
      <c r="A8" s="12" t="s">
        <v>28</v>
      </c>
      <c r="B8" s="13" t="s">
        <v>29</v>
      </c>
      <c r="C8" s="13"/>
      <c r="D8" s="13"/>
      <c r="E8" s="14" t="s">
        <v>26</v>
      </c>
      <c r="F8" s="14" t="s">
        <v>30</v>
      </c>
      <c r="G8" s="15">
        <v>1</v>
      </c>
      <c r="H8" s="16"/>
      <c r="I8" s="17">
        <v>0.08</v>
      </c>
      <c r="J8" s="18">
        <f t="shared" si="0"/>
        <v>0</v>
      </c>
      <c r="K8" s="18">
        <f t="shared" si="1"/>
        <v>0</v>
      </c>
      <c r="L8" s="19">
        <f t="shared" si="2"/>
        <v>0</v>
      </c>
      <c r="M8" s="19">
        <f t="shared" si="3"/>
        <v>0</v>
      </c>
      <c r="N8" s="19">
        <f t="shared" si="4"/>
        <v>0</v>
      </c>
    </row>
    <row r="9" spans="1:14" ht="27">
      <c r="A9" s="20" t="s">
        <v>31</v>
      </c>
      <c r="B9" s="13" t="s">
        <v>32</v>
      </c>
      <c r="C9" s="13"/>
      <c r="D9" s="13"/>
      <c r="E9" s="14" t="s">
        <v>26</v>
      </c>
      <c r="F9" s="14" t="s">
        <v>33</v>
      </c>
      <c r="G9" s="15">
        <v>18</v>
      </c>
      <c r="H9" s="16"/>
      <c r="I9" s="17">
        <v>0.08</v>
      </c>
      <c r="J9" s="18">
        <f t="shared" si="0"/>
        <v>0</v>
      </c>
      <c r="K9" s="18">
        <f t="shared" si="1"/>
        <v>0</v>
      </c>
      <c r="L9" s="19">
        <f t="shared" si="2"/>
        <v>0</v>
      </c>
      <c r="M9" s="19">
        <f t="shared" si="3"/>
        <v>0</v>
      </c>
      <c r="N9" s="19">
        <f t="shared" si="4"/>
        <v>0</v>
      </c>
    </row>
    <row r="10" spans="1:14" ht="39">
      <c r="A10" s="20" t="s">
        <v>34</v>
      </c>
      <c r="B10" s="13" t="s">
        <v>35</v>
      </c>
      <c r="C10" s="13"/>
      <c r="D10" s="13"/>
      <c r="E10" s="14" t="s">
        <v>26</v>
      </c>
      <c r="F10" s="14" t="s">
        <v>27</v>
      </c>
      <c r="G10" s="15">
        <v>1</v>
      </c>
      <c r="H10" s="16"/>
      <c r="I10" s="17">
        <v>0.08</v>
      </c>
      <c r="J10" s="18">
        <f t="shared" si="0"/>
        <v>0</v>
      </c>
      <c r="K10" s="18">
        <f t="shared" si="1"/>
        <v>0</v>
      </c>
      <c r="L10" s="19">
        <f t="shared" si="2"/>
        <v>0</v>
      </c>
      <c r="M10" s="19">
        <f t="shared" si="3"/>
        <v>0</v>
      </c>
      <c r="N10" s="19">
        <f t="shared" si="4"/>
        <v>0</v>
      </c>
    </row>
    <row r="11" spans="1:14" ht="27">
      <c r="A11" s="12" t="s">
        <v>36</v>
      </c>
      <c r="B11" s="13" t="s">
        <v>37</v>
      </c>
      <c r="C11" s="13"/>
      <c r="D11" s="13"/>
      <c r="E11" s="14" t="s">
        <v>38</v>
      </c>
      <c r="F11" s="14" t="s">
        <v>30</v>
      </c>
      <c r="G11" s="15">
        <v>1</v>
      </c>
      <c r="H11" s="16"/>
      <c r="I11" s="17">
        <v>0.08</v>
      </c>
      <c r="J11" s="18">
        <f t="shared" si="0"/>
        <v>0</v>
      </c>
      <c r="K11" s="18">
        <f t="shared" si="1"/>
        <v>0</v>
      </c>
      <c r="L11" s="19">
        <f t="shared" si="2"/>
        <v>0</v>
      </c>
      <c r="M11" s="19">
        <f t="shared" si="3"/>
        <v>0</v>
      </c>
      <c r="N11" s="19">
        <f t="shared" si="4"/>
        <v>0</v>
      </c>
    </row>
    <row r="12" spans="1:51" s="2" customFormat="1" ht="62.25">
      <c r="A12" s="20" t="s">
        <v>39</v>
      </c>
      <c r="B12" s="13" t="s">
        <v>40</v>
      </c>
      <c r="C12" s="13"/>
      <c r="D12" s="13"/>
      <c r="E12" s="22" t="s">
        <v>41</v>
      </c>
      <c r="F12" s="22" t="s">
        <v>27</v>
      </c>
      <c r="G12" s="15">
        <v>1</v>
      </c>
      <c r="H12" s="23"/>
      <c r="I12" s="17">
        <v>0.08</v>
      </c>
      <c r="J12" s="18">
        <f t="shared" si="0"/>
        <v>0</v>
      </c>
      <c r="K12" s="18">
        <f t="shared" si="1"/>
        <v>0</v>
      </c>
      <c r="L12" s="19">
        <f t="shared" si="2"/>
        <v>0</v>
      </c>
      <c r="M12" s="19">
        <f t="shared" si="3"/>
        <v>0</v>
      </c>
      <c r="N12" s="19">
        <f t="shared" si="4"/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9"/>
      <c r="Z12" s="30"/>
      <c r="AA12" s="29"/>
      <c r="AB12" s="29"/>
      <c r="AC12" s="29"/>
      <c r="AD12" s="30"/>
      <c r="AE12" s="29"/>
      <c r="AF12" s="29"/>
      <c r="AG12" s="30"/>
      <c r="AH12" s="29"/>
      <c r="AI12" s="31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3"/>
      <c r="AY12" s="34"/>
    </row>
    <row r="13" spans="1:14" ht="65.25" customHeight="1">
      <c r="A13" s="20" t="s">
        <v>42</v>
      </c>
      <c r="B13" s="35" t="s">
        <v>43</v>
      </c>
      <c r="C13" s="35"/>
      <c r="D13" s="35"/>
      <c r="E13" s="36" t="s">
        <v>22</v>
      </c>
      <c r="F13" s="37" t="s">
        <v>19</v>
      </c>
      <c r="G13" s="10">
        <v>10</v>
      </c>
      <c r="H13" s="38"/>
      <c r="I13" s="17">
        <v>0.08</v>
      </c>
      <c r="J13" s="18">
        <f t="shared" si="0"/>
        <v>0</v>
      </c>
      <c r="K13" s="18">
        <f t="shared" si="1"/>
        <v>0</v>
      </c>
      <c r="L13" s="19">
        <f t="shared" si="2"/>
        <v>0</v>
      </c>
      <c r="M13" s="19">
        <f t="shared" si="3"/>
        <v>0</v>
      </c>
      <c r="N13" s="19">
        <f t="shared" si="4"/>
        <v>0</v>
      </c>
    </row>
    <row r="14" spans="1:14" ht="53.25" customHeight="1">
      <c r="A14" s="12" t="s">
        <v>44</v>
      </c>
      <c r="B14" s="39" t="s">
        <v>45</v>
      </c>
      <c r="C14" s="39"/>
      <c r="D14" s="39"/>
      <c r="E14" s="36" t="s">
        <v>22</v>
      </c>
      <c r="F14" s="37" t="s">
        <v>19</v>
      </c>
      <c r="G14" s="10">
        <v>10</v>
      </c>
      <c r="H14" s="18"/>
      <c r="I14" s="17">
        <v>0.08</v>
      </c>
      <c r="J14" s="18">
        <f t="shared" si="0"/>
        <v>0</v>
      </c>
      <c r="K14" s="18">
        <f t="shared" si="1"/>
        <v>0</v>
      </c>
      <c r="L14" s="19">
        <f t="shared" si="2"/>
        <v>0</v>
      </c>
      <c r="M14" s="19">
        <f t="shared" si="3"/>
        <v>0</v>
      </c>
      <c r="N14" s="19">
        <f t="shared" si="4"/>
        <v>0</v>
      </c>
    </row>
    <row r="15" spans="1:14" ht="51">
      <c r="A15" s="20" t="s">
        <v>46</v>
      </c>
      <c r="B15" s="39" t="s">
        <v>47</v>
      </c>
      <c r="C15" s="39"/>
      <c r="D15" s="39"/>
      <c r="E15" s="36" t="s">
        <v>22</v>
      </c>
      <c r="F15" s="37" t="s">
        <v>23</v>
      </c>
      <c r="G15" s="10">
        <v>5</v>
      </c>
      <c r="H15" s="18"/>
      <c r="I15" s="17">
        <v>0.08</v>
      </c>
      <c r="J15" s="18">
        <f t="shared" si="0"/>
        <v>0</v>
      </c>
      <c r="K15" s="18">
        <f t="shared" si="1"/>
        <v>0</v>
      </c>
      <c r="L15" s="19">
        <f t="shared" si="2"/>
        <v>0</v>
      </c>
      <c r="M15" s="19">
        <f t="shared" si="3"/>
        <v>0</v>
      </c>
      <c r="N15" s="19">
        <f t="shared" si="4"/>
        <v>0</v>
      </c>
    </row>
    <row r="16" spans="11:14" ht="13.5">
      <c r="K16" s="40" t="s">
        <v>48</v>
      </c>
      <c r="L16" s="41">
        <f>L5+L6+L7+L8+L9+L10+L11+L12+L13+L14+L15</f>
        <v>0</v>
      </c>
      <c r="M16" s="41">
        <f>M5+M6+M7+M8+M9+M10+M11+M12+M13+M14+M15</f>
        <v>0</v>
      </c>
      <c r="N16" s="41">
        <f>N5+N6+N7+N8+N9+N10+N11+N12+N13+N14+N15</f>
        <v>0</v>
      </c>
    </row>
    <row r="18" spans="1:2" ht="126">
      <c r="A18" s="42" t="s">
        <v>49</v>
      </c>
      <c r="B18" s="43" t="s">
        <v>50</v>
      </c>
    </row>
  </sheetData>
  <sheetProtection selectLockedCells="1" selectUnlockedCells="1"/>
  <mergeCells count="16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2023-08-25T06:38:54Z</cp:lastPrinted>
  <dcterms:created xsi:type="dcterms:W3CDTF">2023-08-24T08:50:43Z</dcterms:created>
  <dcterms:modified xsi:type="dcterms:W3CDTF">2023-08-25T06:39:19Z</dcterms:modified>
  <cp:category/>
  <cp:version/>
  <cp:contentType/>
  <cp:contentStatus/>
  <cp:revision>19</cp:revision>
</cp:coreProperties>
</file>